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0995" activeTab="0"/>
  </bookViews>
  <sheets>
    <sheet name="One Page Forecast" sheetId="1" r:id="rId1"/>
  </sheets>
  <definedNames>
    <definedName name="_xlnm.Print_Area" localSheetId="0">'One Page Forecast'!$A$1:$G$51</definedName>
  </definedNames>
  <calcPr fullCalcOnLoad="1"/>
</workbook>
</file>

<file path=xl/comments1.xml><?xml version="1.0" encoding="utf-8"?>
<comments xmlns="http://schemas.openxmlformats.org/spreadsheetml/2006/main">
  <authors>
    <author>David Worrell</author>
  </authors>
  <commentList>
    <comment ref="F46" authorId="0">
      <text>
        <r>
          <rPr>
            <b/>
            <sz val="8"/>
            <rFont val="Tahoma"/>
            <family val="0"/>
          </rPr>
          <t>David Worrell:</t>
        </r>
        <r>
          <rPr>
            <sz val="8"/>
            <rFont val="Tahoma"/>
            <family val="0"/>
          </rPr>
          <t xml:space="preserve">
Bonuses are only paid once so I add them in May and subtract them in June</t>
        </r>
      </text>
    </comment>
    <comment ref="E45" authorId="0">
      <text>
        <r>
          <rPr>
            <b/>
            <sz val="8"/>
            <rFont val="Tahoma"/>
            <family val="0"/>
          </rPr>
          <t>David Worrell:</t>
        </r>
        <r>
          <rPr>
            <sz val="8"/>
            <rFont val="Tahoma"/>
            <family val="0"/>
          </rPr>
          <t xml:space="preserve">
Jack gets a raise this month</t>
        </r>
      </text>
    </comment>
    <comment ref="H22" authorId="0">
      <text>
        <r>
          <rPr>
            <b/>
            <sz val="8"/>
            <rFont val="Tahoma"/>
            <family val="0"/>
          </rPr>
          <t>David Worrell:</t>
        </r>
        <r>
          <rPr>
            <sz val="8"/>
            <rFont val="Tahoma"/>
            <family val="0"/>
          </rPr>
          <t xml:space="preserve">
No more travel this month… don't need a trade show budget</t>
        </r>
      </text>
    </comment>
    <comment ref="G22" authorId="0">
      <text>
        <r>
          <rPr>
            <b/>
            <sz val="8"/>
            <rFont val="Tahoma"/>
            <family val="0"/>
          </rPr>
          <t>David Worrell:</t>
        </r>
        <r>
          <rPr>
            <sz val="8"/>
            <rFont val="Tahoma"/>
            <family val="0"/>
          </rPr>
          <t xml:space="preserve">
budget to go to the trade show in July</t>
        </r>
      </text>
    </comment>
    <comment ref="F18" authorId="0">
      <text>
        <r>
          <rPr>
            <b/>
            <sz val="8"/>
            <rFont val="Tahoma"/>
            <family val="0"/>
          </rPr>
          <t>David Worrell:</t>
        </r>
        <r>
          <rPr>
            <sz val="8"/>
            <rFont val="Tahoma"/>
            <family val="0"/>
          </rPr>
          <t xml:space="preserve">
We'll have to file a lawsuit against the vendor</t>
        </r>
      </text>
    </comment>
    <comment ref="G13" authorId="0">
      <text>
        <r>
          <rPr>
            <b/>
            <sz val="8"/>
            <rFont val="Tahoma"/>
            <family val="0"/>
          </rPr>
          <t>David Worrell:</t>
        </r>
        <r>
          <rPr>
            <sz val="8"/>
            <rFont val="Tahoma"/>
            <family val="0"/>
          </rPr>
          <t xml:space="preserve">
I'll introduce a new product line in July</t>
        </r>
      </text>
    </comment>
    <comment ref="F12" authorId="0">
      <text>
        <r>
          <rPr>
            <b/>
            <sz val="8"/>
            <rFont val="Tahoma"/>
            <family val="0"/>
          </rPr>
          <t>David Worrell:</t>
        </r>
        <r>
          <rPr>
            <sz val="8"/>
            <rFont val="Tahoma"/>
            <family val="0"/>
          </rPr>
          <t xml:space="preserve">
The vendor is discontinuing his incentive payments</t>
        </r>
      </text>
    </comment>
    <comment ref="G8" authorId="0">
      <text>
        <r>
          <rPr>
            <b/>
            <sz val="8"/>
            <rFont val="Tahoma"/>
            <family val="0"/>
          </rPr>
          <t>David Worrell:</t>
        </r>
        <r>
          <rPr>
            <sz val="8"/>
            <rFont val="Tahoma"/>
            <family val="0"/>
          </rPr>
          <t xml:space="preserve">
Then volume and price will both go up in July</t>
        </r>
      </text>
    </comment>
    <comment ref="F8" authorId="0">
      <text>
        <r>
          <rPr>
            <b/>
            <sz val="8"/>
            <rFont val="Tahoma"/>
            <family val="0"/>
          </rPr>
          <t>David Worrell:</t>
        </r>
        <r>
          <rPr>
            <sz val="8"/>
            <rFont val="Tahoma"/>
            <family val="0"/>
          </rPr>
          <t xml:space="preserve">
I'm going to offer a discount next month</t>
        </r>
      </text>
    </comment>
  </commentList>
</comments>
</file>

<file path=xl/sharedStrings.xml><?xml version="1.0" encoding="utf-8"?>
<sst xmlns="http://schemas.openxmlformats.org/spreadsheetml/2006/main" count="47" uniqueCount="47">
  <si>
    <t>Total Payroll Expenses</t>
  </si>
  <si>
    <t>Commissions</t>
  </si>
  <si>
    <t>Quarterly Bonuses</t>
  </si>
  <si>
    <t>Jack</t>
  </si>
  <si>
    <t>Kelly</t>
  </si>
  <si>
    <t>Cathy</t>
  </si>
  <si>
    <t>Don</t>
  </si>
  <si>
    <t>John</t>
  </si>
  <si>
    <t>Payroll</t>
  </si>
  <si>
    <t>Total Non-Payroll Expense</t>
  </si>
  <si>
    <t>9999   Other</t>
  </si>
  <si>
    <t>6300 · Repairs</t>
  </si>
  <si>
    <t>6900 · Charitable Contributions</t>
  </si>
  <si>
    <t>6120 · Business License &amp; Fees</t>
  </si>
  <si>
    <t>6265 · Printing and Reproduction</t>
  </si>
  <si>
    <t>6255 · Postage and Delivery</t>
  </si>
  <si>
    <t>6160 · Automobile Expenses</t>
  </si>
  <si>
    <t>6115 · Bank Service Charges</t>
  </si>
  <si>
    <t>6310 · Office Supplies</t>
  </si>
  <si>
    <t>6238 · Marketing &amp; Advertising</t>
  </si>
  <si>
    <t>6270 · Professional Development</t>
  </si>
  <si>
    <t>6180 · Insurance</t>
  </si>
  <si>
    <t>6810 · Property Taxes</t>
  </si>
  <si>
    <t>6140 · Cleaning/Janitorial</t>
  </si>
  <si>
    <t>6155 · Medtrack Subscriptions</t>
  </si>
  <si>
    <t>6330 · Travel &amp; Entertainment</t>
  </si>
  <si>
    <t>6400 · Software</t>
  </si>
  <si>
    <t>6320 · Utilities (electric, phone, fax)</t>
  </si>
  <si>
    <t>6290 · Rent</t>
  </si>
  <si>
    <t>6275 Professional Fees</t>
  </si>
  <si>
    <t>Operating Expenses</t>
  </si>
  <si>
    <t>Total Revenue</t>
  </si>
  <si>
    <t>New product lines??</t>
  </si>
  <si>
    <t>Vendor Incentives</t>
  </si>
  <si>
    <t>Returns</t>
  </si>
  <si>
    <t>Product C</t>
  </si>
  <si>
    <t>Product B</t>
  </si>
  <si>
    <t>Product A</t>
  </si>
  <si>
    <t>Income</t>
  </si>
  <si>
    <t>Average Months Outstanding</t>
  </si>
  <si>
    <t>TOTAL S/O Overhang</t>
  </si>
  <si>
    <t>August</t>
  </si>
  <si>
    <t>July</t>
  </si>
  <si>
    <t>June</t>
  </si>
  <si>
    <t>May</t>
  </si>
  <si>
    <t>LAST MONTH</t>
  </si>
  <si>
    <t>NET PROFIT FROM OPERATIONS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</si>
</sst>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33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8" fillId="0" borderId="10" xfId="0" applyFont="1" applyBorder="1" applyAlignment="1">
      <alignment/>
    </xf>
    <xf numFmtId="9" fontId="18" fillId="0" borderId="0" xfId="57" applyFont="1" applyBorder="1" applyAlignment="1">
      <alignment/>
    </xf>
    <xf numFmtId="164" fontId="18" fillId="34" borderId="11" xfId="42" applyNumberFormat="1" applyFont="1" applyFill="1" applyBorder="1" applyAlignment="1">
      <alignment/>
    </xf>
    <xf numFmtId="164" fontId="18" fillId="34" borderId="12" xfId="42" applyNumberFormat="1" applyFont="1" applyFill="1" applyBorder="1" applyAlignment="1">
      <alignment/>
    </xf>
    <xf numFmtId="164" fontId="18" fillId="33" borderId="12" xfId="42" applyNumberFormat="1" applyFont="1" applyFill="1" applyBorder="1" applyAlignment="1">
      <alignment/>
    </xf>
    <xf numFmtId="164" fontId="18" fillId="34" borderId="13" xfId="42" applyNumberFormat="1" applyFont="1" applyFill="1" applyBorder="1" applyAlignment="1">
      <alignment/>
    </xf>
    <xf numFmtId="164" fontId="20" fillId="34" borderId="13" xfId="42" applyNumberFormat="1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33" borderId="0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8" fillId="0" borderId="12" xfId="0" applyFont="1" applyBorder="1" applyAlignment="1">
      <alignment/>
    </xf>
    <xf numFmtId="164" fontId="18" fillId="0" borderId="0" xfId="42" applyNumberFormat="1" applyFont="1" applyBorder="1" applyAlignment="1">
      <alignment/>
    </xf>
    <xf numFmtId="164" fontId="18" fillId="0" borderId="16" xfId="42" applyNumberFormat="1" applyFont="1" applyBorder="1" applyAlignment="1">
      <alignment/>
    </xf>
    <xf numFmtId="164" fontId="18" fillId="0" borderId="17" xfId="42" applyNumberFormat="1" applyFont="1" applyBorder="1" applyAlignment="1">
      <alignment/>
    </xf>
    <xf numFmtId="164" fontId="18" fillId="0" borderId="12" xfId="42" applyNumberFormat="1" applyFont="1" applyBorder="1" applyAlignment="1">
      <alignment/>
    </xf>
    <xf numFmtId="164" fontId="20" fillId="0" borderId="12" xfId="42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8" xfId="42" applyNumberFormat="1" applyFont="1" applyBorder="1" applyAlignment="1">
      <alignment/>
    </xf>
    <xf numFmtId="164" fontId="18" fillId="0" borderId="19" xfId="42" applyNumberFormat="1" applyFont="1" applyBorder="1" applyAlignment="1">
      <alignment/>
    </xf>
    <xf numFmtId="164" fontId="18" fillId="33" borderId="17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164" fontId="18" fillId="0" borderId="14" xfId="42" applyNumberFormat="1" applyFont="1" applyBorder="1" applyAlignment="1">
      <alignment/>
    </xf>
    <xf numFmtId="164" fontId="18" fillId="33" borderId="0" xfId="0" applyNumberFormat="1" applyFont="1" applyFill="1" applyBorder="1" applyAlignment="1">
      <alignment/>
    </xf>
    <xf numFmtId="0" fontId="21" fillId="0" borderId="14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0" borderId="22" xfId="0" applyFont="1" applyBorder="1" applyAlignment="1">
      <alignment/>
    </xf>
    <xf numFmtId="0" fontId="20" fillId="0" borderId="13" xfId="0" applyFont="1" applyBorder="1" applyAlignment="1">
      <alignment/>
    </xf>
    <xf numFmtId="164" fontId="18" fillId="33" borderId="17" xfId="42" applyNumberFormat="1" applyFont="1" applyFill="1" applyBorder="1" applyAlignment="1">
      <alignment/>
    </xf>
    <xf numFmtId="0" fontId="21" fillId="33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164" fontId="18" fillId="33" borderId="0" xfId="42" applyNumberFormat="1" applyFont="1" applyFill="1" applyBorder="1" applyAlignment="1">
      <alignment/>
    </xf>
    <xf numFmtId="49" fontId="22" fillId="0" borderId="15" xfId="0" applyNumberFormat="1" applyFont="1" applyBorder="1" applyAlignment="1">
      <alignment/>
    </xf>
    <xf numFmtId="164" fontId="18" fillId="33" borderId="19" xfId="42" applyNumberFormat="1" applyFont="1" applyFill="1" applyBorder="1" applyAlignment="1">
      <alignment/>
    </xf>
    <xf numFmtId="0" fontId="18" fillId="0" borderId="19" xfId="0" applyFont="1" applyBorder="1" applyAlignment="1">
      <alignment/>
    </xf>
    <xf numFmtId="49" fontId="23" fillId="0" borderId="23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33" borderId="0" xfId="0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2" xfId="0" applyFont="1" applyBorder="1" applyAlignment="1">
      <alignment/>
    </xf>
    <xf numFmtId="0" fontId="24" fillId="33" borderId="22" xfId="0" applyFont="1" applyFill="1" applyBorder="1" applyAlignment="1">
      <alignment/>
    </xf>
    <xf numFmtId="49" fontId="26" fillId="0" borderId="15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33" borderId="17" xfId="0" applyFont="1" applyFill="1" applyBorder="1" applyAlignment="1">
      <alignment/>
    </xf>
    <xf numFmtId="49" fontId="25" fillId="0" borderId="10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6" tint="0.5999600291252136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5" tint="0.7999799847602844"/>
        </patternFill>
      </fill>
    </dxf>
    <dxf>
      <font>
        <color theme="1"/>
      </font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0"/>
  <sheetViews>
    <sheetView tabSelected="1" zoomScalePageLayoutView="0" workbookViewId="0" topLeftCell="A1">
      <pane ySplit="1" topLeftCell="A33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3.57421875" style="5" customWidth="1"/>
    <col min="2" max="2" width="35.140625" style="1" bestFit="1" customWidth="1"/>
    <col min="3" max="3" width="18.57421875" style="1" customWidth="1"/>
    <col min="4" max="4" width="2.00390625" style="4" customWidth="1"/>
    <col min="5" max="7" width="11.00390625" style="1" bestFit="1" customWidth="1"/>
    <col min="8" max="8" width="10.421875" style="3" bestFit="1" customWidth="1"/>
    <col min="9" max="31" width="9.140625" style="2" customWidth="1"/>
    <col min="32" max="16384" width="9.140625" style="1" customWidth="1"/>
  </cols>
  <sheetData>
    <row r="1" spans="1:31" s="65" customFormat="1" ht="15.75">
      <c r="A1" s="70"/>
      <c r="B1" s="68"/>
      <c r="C1" s="68" t="s">
        <v>45</v>
      </c>
      <c r="D1" s="69"/>
      <c r="E1" s="68" t="s">
        <v>44</v>
      </c>
      <c r="F1" s="68" t="s">
        <v>43</v>
      </c>
      <c r="G1" s="68" t="s">
        <v>42</v>
      </c>
      <c r="H1" s="67" t="s">
        <v>41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8" ht="15.75" hidden="1">
      <c r="A2" s="19"/>
      <c r="B2" s="2"/>
      <c r="C2" s="2"/>
      <c r="D2" s="18"/>
      <c r="E2" s="2"/>
      <c r="F2" s="2"/>
      <c r="G2" s="2"/>
      <c r="H2" s="17"/>
    </row>
    <row r="3" spans="1:8" ht="15.75" hidden="1">
      <c r="A3" s="19"/>
      <c r="B3" s="31"/>
      <c r="C3" s="2"/>
      <c r="D3" s="18"/>
      <c r="E3" s="2"/>
      <c r="F3" s="2"/>
      <c r="G3" s="2"/>
      <c r="H3" s="17"/>
    </row>
    <row r="4" spans="1:31" s="52" customFormat="1" ht="15" hidden="1">
      <c r="A4" s="59"/>
      <c r="B4" s="55" t="s">
        <v>40</v>
      </c>
      <c r="C4" s="53">
        <v>300000</v>
      </c>
      <c r="D4" s="54"/>
      <c r="E4" s="53">
        <v>310000</v>
      </c>
      <c r="F4" s="53">
        <v>310000</v>
      </c>
      <c r="G4" s="53">
        <v>310000</v>
      </c>
      <c r="H4" s="64">
        <v>310000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s="52" customFormat="1" ht="15.75" hidden="1" thickBot="1">
      <c r="A5" s="59"/>
      <c r="B5" s="63" t="s">
        <v>39</v>
      </c>
      <c r="C5" s="61">
        <v>14</v>
      </c>
      <c r="D5" s="62"/>
      <c r="E5" s="61">
        <v>14</v>
      </c>
      <c r="F5" s="61">
        <v>14</v>
      </c>
      <c r="G5" s="61">
        <v>14</v>
      </c>
      <c r="H5" s="60">
        <v>14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s="52" customFormat="1" ht="15">
      <c r="A6" s="59"/>
      <c r="B6" s="55"/>
      <c r="C6" s="57"/>
      <c r="D6" s="58"/>
      <c r="E6" s="57"/>
      <c r="F6" s="57"/>
      <c r="G6" s="57"/>
      <c r="H6" s="56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s="52" customFormat="1" ht="15.75">
      <c r="A7" s="46" t="s">
        <v>38</v>
      </c>
      <c r="B7" s="55"/>
      <c r="C7" s="53"/>
      <c r="D7" s="54"/>
      <c r="E7" s="21"/>
      <c r="F7" s="21"/>
      <c r="G7" s="21"/>
      <c r="H7" s="3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1:17" ht="15.75">
      <c r="A8" s="46"/>
      <c r="B8" s="31" t="s">
        <v>37</v>
      </c>
      <c r="C8" s="21">
        <v>20000</v>
      </c>
      <c r="D8" s="45"/>
      <c r="E8" s="21"/>
      <c r="F8" s="21">
        <v>-1000</v>
      </c>
      <c r="G8" s="21">
        <v>2000</v>
      </c>
      <c r="H8" s="32"/>
      <c r="I8" s="21"/>
      <c r="J8" s="21"/>
      <c r="K8" s="21"/>
      <c r="L8" s="21"/>
      <c r="M8" s="21"/>
      <c r="N8" s="21"/>
      <c r="O8" s="21"/>
      <c r="P8" s="21"/>
      <c r="Q8" s="21"/>
    </row>
    <row r="9" spans="1:8" ht="15.75">
      <c r="A9" s="19"/>
      <c r="B9" s="2" t="s">
        <v>36</v>
      </c>
      <c r="C9" s="21">
        <v>15000</v>
      </c>
      <c r="D9" s="45"/>
      <c r="E9" s="21"/>
      <c r="F9" s="21"/>
      <c r="G9" s="21"/>
      <c r="H9" s="32"/>
    </row>
    <row r="10" spans="1:8" ht="15.75">
      <c r="A10" s="19"/>
      <c r="B10" s="2" t="s">
        <v>35</v>
      </c>
      <c r="C10" s="21">
        <v>5000</v>
      </c>
      <c r="D10" s="45"/>
      <c r="E10" s="21"/>
      <c r="F10" s="21"/>
      <c r="G10" s="21"/>
      <c r="H10" s="32"/>
    </row>
    <row r="11" spans="1:17" ht="15.75">
      <c r="A11" s="19"/>
      <c r="B11" s="31" t="s">
        <v>34</v>
      </c>
      <c r="C11" s="21">
        <v>-1000</v>
      </c>
      <c r="D11" s="45"/>
      <c r="E11" s="21"/>
      <c r="F11" s="21"/>
      <c r="G11" s="21"/>
      <c r="H11" s="32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.75">
      <c r="A12" s="19"/>
      <c r="B12" s="31" t="s">
        <v>33</v>
      </c>
      <c r="C12" s="21">
        <v>1000</v>
      </c>
      <c r="D12" s="45"/>
      <c r="E12" s="21"/>
      <c r="F12" s="21">
        <v>-1000</v>
      </c>
      <c r="G12" s="21"/>
      <c r="H12" s="32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5.75">
      <c r="A13" s="19"/>
      <c r="B13" s="31" t="s">
        <v>32</v>
      </c>
      <c r="C13" s="21"/>
      <c r="D13" s="45"/>
      <c r="E13" s="21"/>
      <c r="F13" s="21"/>
      <c r="G13" s="21">
        <v>2000</v>
      </c>
      <c r="H13" s="3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6.5" thickBot="1">
      <c r="A14" s="51"/>
      <c r="B14" s="50"/>
      <c r="C14" s="28"/>
      <c r="D14" s="47"/>
      <c r="E14" s="28"/>
      <c r="F14" s="28"/>
      <c r="G14" s="28"/>
      <c r="H14" s="27"/>
      <c r="I14" s="21"/>
      <c r="J14" s="21"/>
      <c r="K14" s="21"/>
      <c r="L14" s="21"/>
      <c r="M14" s="21"/>
      <c r="N14" s="21"/>
      <c r="O14" s="21"/>
      <c r="P14" s="21"/>
      <c r="Q14" s="21"/>
    </row>
    <row r="15" spans="1:31" s="20" customFormat="1" ht="16.5" thickBot="1">
      <c r="A15" s="49" t="s">
        <v>31</v>
      </c>
      <c r="B15" s="48"/>
      <c r="C15" s="28">
        <f>SUM(C8:C14)</f>
        <v>40000</v>
      </c>
      <c r="D15" s="47"/>
      <c r="E15" s="28">
        <f>C$15+SUM(E8:E14)</f>
        <v>40000</v>
      </c>
      <c r="F15" s="28">
        <f>E$15+SUM(F8:F14)</f>
        <v>38000</v>
      </c>
      <c r="G15" s="28">
        <f>F$15+SUM(G8:G14)</f>
        <v>42000</v>
      </c>
      <c r="H15" s="27">
        <f>G$15+SUM(H8:H14)</f>
        <v>42000</v>
      </c>
      <c r="I15" s="21"/>
      <c r="J15" s="21"/>
      <c r="K15" s="21"/>
      <c r="L15" s="21"/>
      <c r="M15" s="21"/>
      <c r="N15" s="21"/>
      <c r="O15" s="11"/>
      <c r="P15" s="11"/>
      <c r="Q15" s="1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8" s="2" customFormat="1" ht="15.75">
      <c r="A16" s="46"/>
      <c r="D16" s="18"/>
      <c r="E16" s="21"/>
      <c r="F16" s="21"/>
      <c r="G16" s="21"/>
      <c r="H16" s="17"/>
    </row>
    <row r="17" spans="1:17" ht="15.75">
      <c r="A17" s="19" t="s">
        <v>30</v>
      </c>
      <c r="B17" s="2"/>
      <c r="C17" s="35"/>
      <c r="D17" s="43"/>
      <c r="E17" s="21"/>
      <c r="F17" s="21"/>
      <c r="G17" s="21"/>
      <c r="H17" s="34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.75">
      <c r="A18" s="19"/>
      <c r="B18" s="2" t="s">
        <v>29</v>
      </c>
      <c r="C18" s="35">
        <v>3591</v>
      </c>
      <c r="D18" s="43"/>
      <c r="E18" s="21"/>
      <c r="F18" s="21">
        <v>5000</v>
      </c>
      <c r="G18" s="21"/>
      <c r="H18" s="32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.75">
      <c r="A19" s="19"/>
      <c r="B19" s="2" t="s">
        <v>28</v>
      </c>
      <c r="C19" s="44">
        <v>2887</v>
      </c>
      <c r="D19" s="43"/>
      <c r="E19" s="21"/>
      <c r="F19" s="21"/>
      <c r="G19" s="21"/>
      <c r="H19" s="32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5.75">
      <c r="A20" s="19"/>
      <c r="B20" s="2" t="s">
        <v>27</v>
      </c>
      <c r="C20" s="35">
        <v>1441</v>
      </c>
      <c r="D20" s="43"/>
      <c r="E20" s="21"/>
      <c r="F20" s="21"/>
      <c r="G20" s="21"/>
      <c r="H20" s="32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.75">
      <c r="A21" s="19"/>
      <c r="B21" s="2" t="s">
        <v>26</v>
      </c>
      <c r="C21" s="35">
        <v>1905</v>
      </c>
      <c r="D21" s="43"/>
      <c r="E21" s="21"/>
      <c r="F21" s="21"/>
      <c r="G21" s="21"/>
      <c r="H21" s="32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.75">
      <c r="A22" s="19"/>
      <c r="B22" s="2" t="s">
        <v>25</v>
      </c>
      <c r="C22" s="21">
        <v>477</v>
      </c>
      <c r="D22" s="45"/>
      <c r="E22" s="21"/>
      <c r="F22" s="21"/>
      <c r="G22" s="21">
        <v>2500</v>
      </c>
      <c r="H22" s="32">
        <v>-2500</v>
      </c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5.75">
      <c r="A23" s="19"/>
      <c r="B23" s="2" t="s">
        <v>24</v>
      </c>
      <c r="C23" s="35">
        <v>1000</v>
      </c>
      <c r="D23" s="43"/>
      <c r="E23" s="21"/>
      <c r="F23" s="21"/>
      <c r="G23" s="21"/>
      <c r="H23" s="32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.75">
      <c r="A24" s="19"/>
      <c r="B24" s="2" t="s">
        <v>23</v>
      </c>
      <c r="C24" s="35">
        <v>700</v>
      </c>
      <c r="D24" s="43"/>
      <c r="E24" s="21"/>
      <c r="F24" s="21"/>
      <c r="G24" s="21"/>
      <c r="H24" s="32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.75">
      <c r="A25" s="19"/>
      <c r="B25" s="2" t="s">
        <v>22</v>
      </c>
      <c r="C25" s="35">
        <v>623</v>
      </c>
      <c r="D25" s="43"/>
      <c r="E25" s="21"/>
      <c r="F25" s="21"/>
      <c r="G25" s="21"/>
      <c r="H25" s="32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.75">
      <c r="A26" s="19"/>
      <c r="B26" s="2" t="s">
        <v>21</v>
      </c>
      <c r="C26" s="44">
        <v>641</v>
      </c>
      <c r="D26" s="43"/>
      <c r="E26" s="21"/>
      <c r="F26" s="21"/>
      <c r="G26" s="21"/>
      <c r="H26" s="32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5.75">
      <c r="A27" s="19"/>
      <c r="B27" s="2" t="s">
        <v>20</v>
      </c>
      <c r="C27" s="44">
        <v>144</v>
      </c>
      <c r="D27" s="43"/>
      <c r="E27" s="21"/>
      <c r="F27" s="21"/>
      <c r="G27" s="21"/>
      <c r="H27" s="32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5.75">
      <c r="A28" s="19"/>
      <c r="B28" s="2" t="s">
        <v>19</v>
      </c>
      <c r="C28" s="44">
        <v>2860</v>
      </c>
      <c r="D28" s="43"/>
      <c r="E28" s="21"/>
      <c r="F28" s="21"/>
      <c r="G28" s="21"/>
      <c r="H28" s="32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15.75">
      <c r="A29" s="19"/>
      <c r="B29" s="2" t="s">
        <v>18</v>
      </c>
      <c r="C29" s="44">
        <v>185</v>
      </c>
      <c r="D29" s="43"/>
      <c r="E29" s="21"/>
      <c r="F29" s="21"/>
      <c r="G29" s="21"/>
      <c r="H29" s="32"/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15.75">
      <c r="A30" s="19"/>
      <c r="B30" s="2" t="s">
        <v>17</v>
      </c>
      <c r="C30" s="44">
        <v>130</v>
      </c>
      <c r="D30" s="43"/>
      <c r="E30" s="21"/>
      <c r="F30" s="21"/>
      <c r="G30" s="21"/>
      <c r="H30" s="32"/>
      <c r="I30" s="44"/>
      <c r="J30" s="44"/>
      <c r="K30" s="44"/>
      <c r="L30" s="44"/>
      <c r="M30" s="44"/>
      <c r="N30" s="44"/>
      <c r="O30" s="44"/>
      <c r="P30" s="44"/>
      <c r="Q30" s="44"/>
    </row>
    <row r="31" spans="1:17" ht="15.75">
      <c r="A31" s="19"/>
      <c r="B31" s="2" t="s">
        <v>16</v>
      </c>
      <c r="C31" s="44">
        <v>146</v>
      </c>
      <c r="D31" s="43"/>
      <c r="E31" s="21"/>
      <c r="F31" s="21"/>
      <c r="G31" s="21"/>
      <c r="H31" s="32"/>
      <c r="I31" s="44"/>
      <c r="J31" s="44"/>
      <c r="K31" s="44"/>
      <c r="L31" s="44"/>
      <c r="M31" s="44"/>
      <c r="N31" s="44"/>
      <c r="O31" s="44"/>
      <c r="P31" s="44"/>
      <c r="Q31" s="44"/>
    </row>
    <row r="32" spans="1:17" ht="15.75">
      <c r="A32" s="19"/>
      <c r="B32" s="2" t="s">
        <v>15</v>
      </c>
      <c r="C32" s="44"/>
      <c r="D32" s="43"/>
      <c r="E32" s="21"/>
      <c r="F32" s="21"/>
      <c r="G32" s="21"/>
      <c r="H32" s="32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15.75">
      <c r="A33" s="19"/>
      <c r="B33" s="2" t="s">
        <v>14</v>
      </c>
      <c r="C33" s="35"/>
      <c r="D33" s="43"/>
      <c r="E33" s="21"/>
      <c r="F33" s="21"/>
      <c r="G33" s="21"/>
      <c r="H33" s="32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.75">
      <c r="A34" s="19"/>
      <c r="B34" s="2" t="s">
        <v>13</v>
      </c>
      <c r="C34" s="35">
        <v>25</v>
      </c>
      <c r="D34" s="43"/>
      <c r="E34" s="21"/>
      <c r="F34" s="21"/>
      <c r="G34" s="21"/>
      <c r="H34" s="32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.75">
      <c r="A35" s="19"/>
      <c r="B35" s="2" t="s">
        <v>12</v>
      </c>
      <c r="C35" s="35"/>
      <c r="D35" s="43"/>
      <c r="E35" s="21"/>
      <c r="F35" s="21"/>
      <c r="G35" s="21"/>
      <c r="H35" s="32"/>
      <c r="I35" s="35"/>
      <c r="J35" s="35"/>
      <c r="K35" s="35"/>
      <c r="L35" s="35"/>
      <c r="M35" s="35"/>
      <c r="N35" s="35"/>
      <c r="O35" s="35"/>
      <c r="P35" s="35"/>
      <c r="Q35" s="35"/>
    </row>
    <row r="36" spans="1:8" ht="15.75">
      <c r="A36" s="19"/>
      <c r="B36" s="2" t="s">
        <v>11</v>
      </c>
      <c r="C36" s="2"/>
      <c r="D36" s="18"/>
      <c r="E36" s="21"/>
      <c r="F36" s="21"/>
      <c r="G36" s="21"/>
      <c r="H36" s="32"/>
    </row>
    <row r="37" spans="1:17" ht="16.5" thickBot="1">
      <c r="A37" s="19"/>
      <c r="B37" s="2" t="s">
        <v>10</v>
      </c>
      <c r="C37" s="23"/>
      <c r="D37" s="42"/>
      <c r="E37" s="28"/>
      <c r="F37" s="28"/>
      <c r="G37" s="28"/>
      <c r="H37" s="27"/>
      <c r="I37" s="21"/>
      <c r="J37" s="21"/>
      <c r="K37" s="21"/>
      <c r="L37" s="21"/>
      <c r="M37" s="21"/>
      <c r="N37" s="21"/>
      <c r="O37" s="21"/>
      <c r="P37" s="21"/>
      <c r="Q37" s="21"/>
    </row>
    <row r="38" spans="1:31" s="20" customFormat="1" ht="16.5" thickBot="1">
      <c r="A38" s="41" t="s">
        <v>9</v>
      </c>
      <c r="C38" s="24">
        <f>SUM(C18:C37)</f>
        <v>16755</v>
      </c>
      <c r="D38" s="14"/>
      <c r="E38" s="21">
        <f>C$38+SUM(E18:E37)</f>
        <v>16755</v>
      </c>
      <c r="F38" s="21">
        <f>E$38+SUM(E18:E37)</f>
        <v>16755</v>
      </c>
      <c r="G38" s="21">
        <f>F$38+SUM(F18:F37)</f>
        <v>21755</v>
      </c>
      <c r="H38" s="32">
        <f>G$38+SUM(G18:G37)</f>
        <v>24255</v>
      </c>
      <c r="I38" s="21"/>
      <c r="J38" s="21"/>
      <c r="K38" s="21"/>
      <c r="L38" s="21"/>
      <c r="M38" s="21"/>
      <c r="N38" s="21"/>
      <c r="O38" s="21"/>
      <c r="P38" s="21"/>
      <c r="Q38" s="2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8" ht="15.75">
      <c r="A39" s="19"/>
      <c r="B39" s="2"/>
      <c r="C39" s="40"/>
      <c r="D39" s="39"/>
      <c r="E39" s="38"/>
      <c r="F39" s="38"/>
      <c r="G39" s="38"/>
      <c r="H39" s="37"/>
    </row>
    <row r="40" spans="1:8" ht="15.75">
      <c r="A40" s="19" t="s">
        <v>8</v>
      </c>
      <c r="B40" s="2"/>
      <c r="C40" s="2"/>
      <c r="D40" s="18"/>
      <c r="E40" s="35"/>
      <c r="F40" s="35"/>
      <c r="G40" s="35"/>
      <c r="H40" s="34"/>
    </row>
    <row r="41" spans="2:8" ht="15.75">
      <c r="B41" s="31" t="s">
        <v>7</v>
      </c>
      <c r="C41" s="26">
        <v>3000</v>
      </c>
      <c r="D41" s="18"/>
      <c r="E41" s="35"/>
      <c r="F41" s="35"/>
      <c r="G41" s="35"/>
      <c r="H41" s="34"/>
    </row>
    <row r="42" spans="1:17" ht="15.75">
      <c r="A42" s="19"/>
      <c r="B42" s="36" t="s">
        <v>6</v>
      </c>
      <c r="C42" s="26">
        <v>3000</v>
      </c>
      <c r="D42" s="33"/>
      <c r="E42" s="21"/>
      <c r="F42" s="21"/>
      <c r="G42" s="21"/>
      <c r="H42" s="32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5.75">
      <c r="A43" s="19"/>
      <c r="B43" s="31" t="s">
        <v>5</v>
      </c>
      <c r="C43" s="26">
        <v>3000</v>
      </c>
      <c r="D43" s="33"/>
      <c r="E43" s="21"/>
      <c r="F43" s="35"/>
      <c r="G43" s="35"/>
      <c r="H43" s="34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5.75">
      <c r="A44" s="19"/>
      <c r="B44" s="31" t="s">
        <v>4</v>
      </c>
      <c r="C44" s="26">
        <v>3000</v>
      </c>
      <c r="D44" s="33"/>
      <c r="E44" s="21"/>
      <c r="F44" s="21"/>
      <c r="G44" s="21"/>
      <c r="H44" s="32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5.75">
      <c r="A45" s="19"/>
      <c r="B45" s="31" t="s">
        <v>3</v>
      </c>
      <c r="C45" s="26">
        <v>1500</v>
      </c>
      <c r="D45" s="33"/>
      <c r="E45" s="21">
        <v>1000</v>
      </c>
      <c r="F45" s="21"/>
      <c r="G45" s="21"/>
      <c r="H45" s="32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5.75">
      <c r="A46" s="19"/>
      <c r="B46" s="31" t="s">
        <v>2</v>
      </c>
      <c r="C46" s="26"/>
      <c r="D46" s="33"/>
      <c r="E46" s="21">
        <v>4000</v>
      </c>
      <c r="F46" s="21">
        <v>-4000</v>
      </c>
      <c r="G46" s="21"/>
      <c r="H46" s="32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6.5" thickBot="1">
      <c r="A47" s="19"/>
      <c r="B47" s="31" t="s">
        <v>1</v>
      </c>
      <c r="C47" s="30"/>
      <c r="D47" s="29"/>
      <c r="E47" s="28"/>
      <c r="F47" s="28"/>
      <c r="G47" s="28"/>
      <c r="H47" s="27"/>
      <c r="I47" s="26"/>
      <c r="J47" s="26"/>
      <c r="K47" s="26"/>
      <c r="L47" s="26"/>
      <c r="M47" s="26"/>
      <c r="N47" s="26"/>
      <c r="O47" s="26"/>
      <c r="P47" s="26"/>
      <c r="Q47" s="26"/>
    </row>
    <row r="48" spans="1:31" s="20" customFormat="1" ht="15.75">
      <c r="A48" s="25" t="s">
        <v>0</v>
      </c>
      <c r="B48" s="24"/>
      <c r="C48" s="23">
        <f>1.15*SUM(C41:C47)</f>
        <v>15524.999999999998</v>
      </c>
      <c r="D48" s="14"/>
      <c r="E48" s="23">
        <f>(1.13*SUM(E42:E47))+C$48</f>
        <v>21174.999999999996</v>
      </c>
      <c r="F48" s="23">
        <f>(1.13*SUM(F42:F47))+E$48</f>
        <v>16654.999999999996</v>
      </c>
      <c r="G48" s="23">
        <f>(1.13*SUM(G42:G47))+F$48</f>
        <v>16654.999999999996</v>
      </c>
      <c r="H48" s="22">
        <f>(1.13*SUM(H42:H47))+G$48</f>
        <v>16654.999999999996</v>
      </c>
      <c r="I48" s="21"/>
      <c r="J48" s="21"/>
      <c r="K48" s="11"/>
      <c r="L48" s="11"/>
      <c r="M48" s="11"/>
      <c r="N48" s="11"/>
      <c r="O48" s="11"/>
      <c r="P48" s="11"/>
      <c r="Q48" s="1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8" ht="15.75">
      <c r="A49" s="19"/>
      <c r="B49" s="2"/>
      <c r="C49" s="2"/>
      <c r="D49" s="18"/>
      <c r="E49" s="2"/>
      <c r="F49" s="2"/>
      <c r="G49" s="2"/>
      <c r="H49" s="17"/>
    </row>
    <row r="50" spans="1:8" ht="15.75">
      <c r="A50" s="19"/>
      <c r="B50" s="2"/>
      <c r="C50" s="2"/>
      <c r="D50" s="18"/>
      <c r="E50" s="2"/>
      <c r="F50" s="2"/>
      <c r="G50" s="2"/>
      <c r="H50" s="17"/>
    </row>
    <row r="51" spans="1:31" s="10" customFormat="1" ht="16.5" thickBot="1">
      <c r="A51" s="16" t="s">
        <v>46</v>
      </c>
      <c r="B51" s="15"/>
      <c r="C51" s="13">
        <f>C15-C38-C48</f>
        <v>7720.000000000002</v>
      </c>
      <c r="D51" s="14"/>
      <c r="E51" s="13">
        <f>E15-E38-E48</f>
        <v>2070.0000000000036</v>
      </c>
      <c r="F51" s="13">
        <f>F15-F38-F48</f>
        <v>4590.000000000004</v>
      </c>
      <c r="G51" s="13">
        <f>G15-G38-G48</f>
        <v>3590.0000000000036</v>
      </c>
      <c r="H51" s="12">
        <f>H15-H38-H48</f>
        <v>1090.0000000000036</v>
      </c>
      <c r="I51" s="11"/>
      <c r="J51" s="11"/>
      <c r="K51" s="11"/>
      <c r="L51" s="11"/>
      <c r="M51" s="11"/>
      <c r="N51" s="11"/>
      <c r="O51" s="11"/>
      <c r="P51" s="11"/>
      <c r="Q51" s="1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s="6" customFormat="1" ht="16.5" thickTop="1">
      <c r="A52" s="9"/>
      <c r="D52" s="4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s="6" customFormat="1" ht="15.75">
      <c r="A53" s="9"/>
      <c r="D53" s="4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s="6" customFormat="1" ht="15.75">
      <c r="A54" s="9"/>
      <c r="D54" s="4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s="6" customFormat="1" ht="15.75">
      <c r="A55" s="9"/>
      <c r="D55" s="4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s="6" customFormat="1" ht="15.75">
      <c r="A56" s="9"/>
      <c r="D56" s="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s="6" customFormat="1" ht="15.75">
      <c r="A57" s="9"/>
      <c r="D57" s="4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s="6" customFormat="1" ht="15.75">
      <c r="A58" s="9"/>
      <c r="D58" s="4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s="6" customFormat="1" ht="15.75">
      <c r="A59" s="9"/>
      <c r="D59" s="4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s="6" customFormat="1" ht="15.75">
      <c r="A60" s="9"/>
      <c r="D60" s="4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s="6" customFormat="1" ht="15.75">
      <c r="A61" s="9"/>
      <c r="D61" s="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s="6" customFormat="1" ht="15.75">
      <c r="A62" s="9"/>
      <c r="D62" s="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s="6" customFormat="1" ht="15.75">
      <c r="A63" s="9"/>
      <c r="D63" s="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s="6" customFormat="1" ht="15.75">
      <c r="A64" s="9"/>
      <c r="D64" s="4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s="6" customFormat="1" ht="15.75">
      <c r="A65" s="9"/>
      <c r="D65" s="4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s="6" customFormat="1" ht="15.75">
      <c r="A66" s="9"/>
      <c r="D66" s="4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s="6" customFormat="1" ht="15.75">
      <c r="A67" s="9"/>
      <c r="D67" s="4"/>
      <c r="H67" s="8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s="6" customFormat="1" ht="15.75">
      <c r="A68" s="9"/>
      <c r="D68" s="4"/>
      <c r="H68" s="8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s="6" customFormat="1" ht="15.75">
      <c r="A69" s="9"/>
      <c r="D69" s="4"/>
      <c r="H69" s="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s="6" customFormat="1" ht="15.75">
      <c r="A70" s="9"/>
      <c r="D70" s="4"/>
      <c r="H70" s="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s="6" customFormat="1" ht="15.75">
      <c r="A71" s="9"/>
      <c r="D71" s="4"/>
      <c r="H71" s="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s="6" customFormat="1" ht="15.75">
      <c r="A72" s="9"/>
      <c r="D72" s="4"/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s="6" customFormat="1" ht="15.75">
      <c r="A73" s="9"/>
      <c r="D73" s="4"/>
      <c r="H73" s="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s="6" customFormat="1" ht="15.75">
      <c r="A74" s="9"/>
      <c r="D74" s="4"/>
      <c r="H74" s="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s="6" customFormat="1" ht="15.75">
      <c r="A75" s="9"/>
      <c r="D75" s="4"/>
      <c r="H75" s="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s="6" customFormat="1" ht="15.75">
      <c r="A76" s="9"/>
      <c r="D76" s="4"/>
      <c r="H76" s="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s="6" customFormat="1" ht="15.75">
      <c r="A77" s="9"/>
      <c r="D77" s="4"/>
      <c r="H77" s="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s="6" customFormat="1" ht="15.75">
      <c r="A78" s="9"/>
      <c r="D78" s="4"/>
      <c r="H78" s="8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s="6" customFormat="1" ht="15.75">
      <c r="A79" s="9"/>
      <c r="D79" s="4"/>
      <c r="H79" s="8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s="6" customFormat="1" ht="15.75">
      <c r="A80" s="9"/>
      <c r="D80" s="4"/>
      <c r="H80" s="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s="6" customFormat="1" ht="15.75">
      <c r="A81" s="9"/>
      <c r="D81" s="4"/>
      <c r="H81" s="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s="6" customFormat="1" ht="15.75">
      <c r="A82" s="9"/>
      <c r="D82" s="4"/>
      <c r="H82" s="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s="6" customFormat="1" ht="15.75">
      <c r="A83" s="9"/>
      <c r="D83" s="4"/>
      <c r="H83" s="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s="6" customFormat="1" ht="15.75">
      <c r="A84" s="9"/>
      <c r="D84" s="4"/>
      <c r="H84" s="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s="6" customFormat="1" ht="15.75">
      <c r="A85" s="9"/>
      <c r="D85" s="4"/>
      <c r="H85" s="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s="6" customFormat="1" ht="15.75">
      <c r="A86" s="9"/>
      <c r="D86" s="4"/>
      <c r="H86" s="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s="6" customFormat="1" ht="15.75">
      <c r="A87" s="9"/>
      <c r="D87" s="4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s="6" customFormat="1" ht="15.75">
      <c r="A88" s="9"/>
      <c r="D88" s="4"/>
      <c r="H88" s="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s="6" customFormat="1" ht="15.75">
      <c r="A89" s="9"/>
      <c r="D89" s="4"/>
      <c r="H89" s="8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s="6" customFormat="1" ht="15.75">
      <c r="A90" s="9"/>
      <c r="D90" s="4"/>
      <c r="H90" s="8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s="6" customFormat="1" ht="15.75">
      <c r="A91" s="9"/>
      <c r="D91" s="4"/>
      <c r="H91" s="8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s="6" customFormat="1" ht="15.75">
      <c r="A92" s="9"/>
      <c r="D92" s="4"/>
      <c r="H92" s="8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s="6" customFormat="1" ht="15.75">
      <c r="A93" s="9"/>
      <c r="D93" s="4"/>
      <c r="H93" s="8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s="6" customFormat="1" ht="15.75">
      <c r="A94" s="9"/>
      <c r="D94" s="4"/>
      <c r="H94" s="8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s="6" customFormat="1" ht="15.75">
      <c r="A95" s="9"/>
      <c r="D95" s="4"/>
      <c r="H95" s="8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s="6" customFormat="1" ht="15.75">
      <c r="A96" s="9"/>
      <c r="D96" s="4"/>
      <c r="H96" s="8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s="6" customFormat="1" ht="15.75">
      <c r="A97" s="9"/>
      <c r="D97" s="4"/>
      <c r="H97" s="8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s="6" customFormat="1" ht="15.75">
      <c r="A98" s="9"/>
      <c r="D98" s="4"/>
      <c r="H98" s="8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s="6" customFormat="1" ht="15.75">
      <c r="A99" s="9"/>
      <c r="D99" s="4"/>
      <c r="H99" s="8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s="6" customFormat="1" ht="15.75">
      <c r="A100" s="9"/>
      <c r="D100" s="4"/>
      <c r="H100" s="8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s="6" customFormat="1" ht="15.75">
      <c r="A101" s="9"/>
      <c r="D101" s="4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s="6" customFormat="1" ht="15.75">
      <c r="A102" s="9"/>
      <c r="D102" s="4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s="6" customFormat="1" ht="15.75">
      <c r="A103" s="9"/>
      <c r="D103" s="4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s="6" customFormat="1" ht="15.75">
      <c r="A104" s="9"/>
      <c r="D104" s="4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s="6" customFormat="1" ht="15.75">
      <c r="A105" s="9"/>
      <c r="D105" s="4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s="6" customFormat="1" ht="15.75">
      <c r="A106" s="9"/>
      <c r="D106" s="4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s="6" customFormat="1" ht="15.75">
      <c r="A107" s="9"/>
      <c r="D107" s="4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s="6" customFormat="1" ht="15.75">
      <c r="A108" s="9"/>
      <c r="D108" s="4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s="6" customFormat="1" ht="15.75">
      <c r="A109" s="9"/>
      <c r="D109" s="4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s="6" customFormat="1" ht="15.75">
      <c r="A110" s="9"/>
      <c r="D110" s="4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s="6" customFormat="1" ht="15.75">
      <c r="A111" s="9"/>
      <c r="D111" s="4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s="6" customFormat="1" ht="15.75">
      <c r="A112" s="9"/>
      <c r="D112" s="4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s="6" customFormat="1" ht="15.75">
      <c r="A113" s="9"/>
      <c r="D113" s="4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s="6" customFormat="1" ht="15.75">
      <c r="A114" s="9"/>
      <c r="D114" s="4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s="6" customFormat="1" ht="15.75">
      <c r="A115" s="9"/>
      <c r="D115" s="4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s="6" customFormat="1" ht="15.75">
      <c r="A116" s="9"/>
      <c r="D116" s="4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s="6" customFormat="1" ht="15.75">
      <c r="A117" s="9"/>
      <c r="D117" s="4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s="6" customFormat="1" ht="15.75">
      <c r="A118" s="9"/>
      <c r="D118" s="4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s="6" customFormat="1" ht="15.75">
      <c r="A119" s="9"/>
      <c r="D119" s="4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s="6" customFormat="1" ht="15.75">
      <c r="A120" s="9"/>
      <c r="D120" s="4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s="6" customFormat="1" ht="15.75">
      <c r="A121" s="9"/>
      <c r="D121" s="4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s="6" customFormat="1" ht="15.75">
      <c r="A122" s="9"/>
      <c r="D122" s="4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s="6" customFormat="1" ht="15.75">
      <c r="A123" s="9"/>
      <c r="D123" s="4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s="6" customFormat="1" ht="15.75">
      <c r="A124" s="9"/>
      <c r="D124" s="4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s="6" customFormat="1" ht="15.75">
      <c r="A125" s="9"/>
      <c r="D125" s="4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s="6" customFormat="1" ht="15.75">
      <c r="A126" s="9"/>
      <c r="D126" s="4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s="6" customFormat="1" ht="15.75">
      <c r="A127" s="9"/>
      <c r="D127" s="4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s="6" customFormat="1" ht="15.75">
      <c r="A128" s="9"/>
      <c r="D128" s="4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s="6" customFormat="1" ht="15.75">
      <c r="A129" s="9"/>
      <c r="D129" s="4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s="6" customFormat="1" ht="15.75">
      <c r="A130" s="9"/>
      <c r="D130" s="4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s="6" customFormat="1" ht="15.75">
      <c r="A131" s="9"/>
      <c r="D131" s="4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s="6" customFormat="1" ht="15.75">
      <c r="A132" s="9"/>
      <c r="D132" s="4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s="6" customFormat="1" ht="15.75">
      <c r="A133" s="9"/>
      <c r="D133" s="4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s="6" customFormat="1" ht="15.75">
      <c r="A134" s="9"/>
      <c r="D134" s="4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s="6" customFormat="1" ht="15.75">
      <c r="A135" s="9"/>
      <c r="D135" s="4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s="6" customFormat="1" ht="15.75">
      <c r="A136" s="9"/>
      <c r="D136" s="4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s="6" customFormat="1" ht="15.75">
      <c r="A137" s="9"/>
      <c r="D137" s="4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s="6" customFormat="1" ht="15.75">
      <c r="A138" s="9"/>
      <c r="D138" s="4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s="6" customFormat="1" ht="15.75">
      <c r="A139" s="9"/>
      <c r="D139" s="4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s="6" customFormat="1" ht="15.75">
      <c r="A140" s="9"/>
      <c r="D140" s="4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s="6" customFormat="1" ht="15.75">
      <c r="A141" s="9"/>
      <c r="D141" s="4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s="6" customFormat="1" ht="15.75">
      <c r="A142" s="9"/>
      <c r="D142" s="4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s="6" customFormat="1" ht="15.75">
      <c r="A143" s="9"/>
      <c r="D143" s="4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s="6" customFormat="1" ht="15.75">
      <c r="A144" s="9"/>
      <c r="D144" s="4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s="6" customFormat="1" ht="15.75">
      <c r="A145" s="9"/>
      <c r="D145" s="4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s="6" customFormat="1" ht="15.75">
      <c r="A146" s="9"/>
      <c r="D146" s="4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s="6" customFormat="1" ht="15.75">
      <c r="A147" s="9"/>
      <c r="D147" s="4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s="6" customFormat="1" ht="15.75">
      <c r="A148" s="9"/>
      <c r="D148" s="4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s="6" customFormat="1" ht="15.75">
      <c r="A149" s="9"/>
      <c r="D149" s="4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s="6" customFormat="1" ht="15.75">
      <c r="A150" s="9"/>
      <c r="D150" s="4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</sheetData>
  <sheetProtection/>
  <conditionalFormatting sqref="E6:H14">
    <cfRule type="cellIs" priority="4" dxfId="3" operator="greaterThan">
      <formula>0</formula>
    </cfRule>
  </conditionalFormatting>
  <conditionalFormatting sqref="E17:H37 E16:G16 E39:H47">
    <cfRule type="cellIs" priority="3" dxfId="2" operator="greaterThan">
      <formula>0</formula>
    </cfRule>
  </conditionalFormatting>
  <conditionalFormatting sqref="E7:H14">
    <cfRule type="cellIs" priority="2" dxfId="1" operator="lessThan">
      <formula>0</formula>
    </cfRule>
  </conditionalFormatting>
  <conditionalFormatting sqref="E16:H37 E39:H47">
    <cfRule type="cellIs" priority="1" dxfId="0" operator="lessThan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Ameristart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Worrell</dc:creator>
  <cp:keywords/>
  <dc:description/>
  <cp:lastModifiedBy>David Worrell</cp:lastModifiedBy>
  <dcterms:created xsi:type="dcterms:W3CDTF">2011-04-15T22:39:22Z</dcterms:created>
  <dcterms:modified xsi:type="dcterms:W3CDTF">2011-04-15T22:40:25Z</dcterms:modified>
  <cp:category/>
  <cp:version/>
  <cp:contentType/>
  <cp:contentStatus/>
</cp:coreProperties>
</file>